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6 Produkte\PIK - Profikompetenz im Kundenprojekt\"/>
    </mc:Choice>
  </mc:AlternateContent>
  <bookViews>
    <workbookView xWindow="0" yWindow="0" windowWidth="26835" windowHeight="12240" activeTab="1"/>
  </bookViews>
  <sheets>
    <sheet name="Einstellungen" sheetId="4" r:id="rId1"/>
    <sheet name="Risiko Register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33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'Risiko Register'!$A$6:$I$6</definedName>
    <definedName name="Pal_Workbook_GUID" hidden="1">"YEZ4A4TKGPWCWN16JR59XZVD"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N26" i="1"/>
  <c r="M26" i="1"/>
  <c r="K26" i="1"/>
  <c r="N25" i="1"/>
  <c r="M25" i="1"/>
  <c r="K25" i="1"/>
  <c r="N24" i="1"/>
  <c r="M24" i="1"/>
  <c r="K24" i="1"/>
  <c r="N23" i="1"/>
  <c r="M23" i="1"/>
  <c r="K23" i="1"/>
  <c r="N22" i="1"/>
  <c r="M22" i="1"/>
  <c r="K22" i="1"/>
  <c r="N21" i="1"/>
  <c r="M21" i="1"/>
  <c r="K21" i="1"/>
  <c r="N20" i="1"/>
  <c r="M20" i="1"/>
  <c r="K20" i="1"/>
  <c r="N19" i="1"/>
  <c r="M19" i="1"/>
  <c r="K19" i="1"/>
  <c r="N18" i="1"/>
  <c r="M18" i="1"/>
  <c r="K18" i="1"/>
  <c r="N17" i="1"/>
  <c r="M17" i="1"/>
  <c r="K17" i="1"/>
  <c r="N16" i="1"/>
  <c r="M16" i="1"/>
  <c r="K16" i="1"/>
  <c r="N15" i="1"/>
  <c r="M15" i="1"/>
  <c r="K15" i="1"/>
  <c r="N14" i="1"/>
  <c r="M14" i="1"/>
  <c r="K14" i="1"/>
  <c r="N13" i="1"/>
  <c r="M13" i="1"/>
  <c r="K13" i="1"/>
  <c r="N12" i="1"/>
  <c r="M12" i="1"/>
  <c r="K12" i="1"/>
  <c r="N11" i="1"/>
  <c r="M11" i="1"/>
  <c r="K11" i="1"/>
  <c r="N10" i="1"/>
  <c r="M10" i="1"/>
  <c r="K10" i="1"/>
  <c r="N9" i="1"/>
  <c r="M9" i="1"/>
  <c r="K9" i="1"/>
  <c r="N8" i="1"/>
  <c r="M8" i="1"/>
  <c r="K8" i="1"/>
  <c r="N7" i="1"/>
  <c r="M7" i="1"/>
  <c r="K7" i="1"/>
  <c r="A3" i="1" l="1"/>
</calcChain>
</file>

<file path=xl/sharedStrings.xml><?xml version="1.0" encoding="utf-8"?>
<sst xmlns="http://schemas.openxmlformats.org/spreadsheetml/2006/main" count="80" uniqueCount="69">
  <si>
    <t>Quelle</t>
  </si>
  <si>
    <t>Ursache</t>
  </si>
  <si>
    <t xml:space="preserve">Unsicherheit </t>
  </si>
  <si>
    <t>Auswirkung</t>
  </si>
  <si>
    <t>Ziel#</t>
  </si>
  <si>
    <t>Kurztext</t>
  </si>
  <si>
    <t>Risiko-#</t>
  </si>
  <si>
    <t>Datum
Eintrag</t>
  </si>
  <si>
    <t>könnte es sein, dass wir den Aufwand unterschätzen oder etwas wichtiges vergessen</t>
  </si>
  <si>
    <t>Risiko Register</t>
  </si>
  <si>
    <t>Version</t>
  </si>
  <si>
    <t>Bedroh.
Chance</t>
  </si>
  <si>
    <t>B</t>
  </si>
  <si>
    <t>mit möglicherweise signifikaten Auswirkungen auf das Budget, da Last-Minute-Aktionen sehr teuer werden, oder wir die angestrebte Exzellenz nicht zeigen können.</t>
  </si>
  <si>
    <t>1.0</t>
  </si>
  <si>
    <t>ETW</t>
  </si>
  <si>
    <t>Qualitativ</t>
  </si>
  <si>
    <t>Prio</t>
  </si>
  <si>
    <t>Eintrittswahrscheinlichkeiten (Qualitativ)</t>
  </si>
  <si>
    <t>gering</t>
  </si>
  <si>
    <t>hoch</t>
  </si>
  <si>
    <t>sehr hoch</t>
  </si>
  <si>
    <t>Auswirkungen</t>
  </si>
  <si>
    <t>unwahrscheinlich</t>
  </si>
  <si>
    <t>könnte sein</t>
  </si>
  <si>
    <t>kaum spürbar</t>
  </si>
  <si>
    <t>leicht</t>
  </si>
  <si>
    <t>mittelmäßig</t>
  </si>
  <si>
    <t>schwer</t>
  </si>
  <si>
    <t>sehr schwer</t>
  </si>
  <si>
    <t>Definitionen zum RisikoRegister</t>
  </si>
  <si>
    <t>Projekt</t>
  </si>
  <si>
    <t>Neues ERP für TTE</t>
  </si>
  <si>
    <t>Risiko = Chance oder Unsicherheit von entscheidender Bedeutung mit Auswirkung auf die Zielerreichung (Umfang, Kosten, Termin)</t>
  </si>
  <si>
    <t>Nichtumsetzung der zugesagten Mehrsprachigkeit</t>
  </si>
  <si>
    <t>Weil wir unsere Software noch nie in andere Sprachen übersetzt haben</t>
  </si>
  <si>
    <t>könnte es sein, dass wir den Aufwand und technische Machbarkeit unterschätzen</t>
  </si>
  <si>
    <t>mit möglichweise großen Auswirkungen auf die zugesichtere Umsetzung in 2-3 Jahren sowie die Kundenzufriedenheit</t>
  </si>
  <si>
    <t>Fehleinschätzung des Aufwands mit 30 PT</t>
  </si>
  <si>
    <t>Weil in dem Aufwand einige jetzt noch nicht abschätzbare Kundenanpassungen aufgenommen sind</t>
  </si>
  <si>
    <t>1,2,4</t>
  </si>
  <si>
    <t>Mangelnde Ausbildung der Key User</t>
  </si>
  <si>
    <t>Auftrag</t>
  </si>
  <si>
    <t>Weil wir die Vorkenntnisse und Fähigkeiten der Key User nicht kennen</t>
  </si>
  <si>
    <t>könnte es sein, dass wir in 3 Tagen nicht das nötige Wissen vermitteln können, damit die anderen Anwender sicher im Umgang mit dem ERP geschult werden können</t>
  </si>
  <si>
    <t>2,3,4</t>
  </si>
  <si>
    <t>mit möglichweise starken Auswirkungen  auf die erwartete Leistungssteigerung / Kosteneinsparung durch ein effizienteres System sowie negativer Auswirkung auf die Zufriedenheit der User und damit auf unser Image</t>
  </si>
  <si>
    <t>Gespräch Frau Dirschwigl</t>
  </si>
  <si>
    <t>Weil wir gerade eine angespannte Auftrags- / Kapazitätensituation haben</t>
  </si>
  <si>
    <t>könnte es sein, dass wir nicht genügend bzw. zu dem nötigen Zeitpunkt verfügbare Ressourcen haben</t>
  </si>
  <si>
    <t>mit möglicherweise großen Auswirkungen auf Kosten und Termin, da externe Ressourcen teuer sind und eingelernt werden müssen bzw. der Termin nicht gehalten werden kann</t>
  </si>
  <si>
    <t>Zu wenig PS-Ressourcen</t>
  </si>
  <si>
    <t>Nichtumsetzung des angepassten Rechnungserstellungsmoduls</t>
  </si>
  <si>
    <t>Weil die Entwicklungsabteilung noch 200 User Stories im kommenden Release umzusetzen hat</t>
  </si>
  <si>
    <t>könnte es sein, dass die Ressourcen nicht für die rechtzeitige Umsetzung des Rechnungsmoduls zur Verfügung stehen (nötig für Einführung &amp; Schulung)</t>
  </si>
  <si>
    <t>mit möglicherweise großen Auswirkungen auf den Termin, da es nur von uns umgesetzt werden kann und auch nicht über externen Zukauf machbar ist</t>
  </si>
  <si>
    <t>1,2,3,4</t>
  </si>
  <si>
    <t>Umsetzung der Mehrsprachigkeit vor dem erwarteten Termin in 2-3 Jahren</t>
  </si>
  <si>
    <t>C</t>
  </si>
  <si>
    <t>Weil wir fähige Entwickler und einen genauen Umsetzungsplan haben</t>
  </si>
  <si>
    <t>könnte es sein, dass wir die Mehrsprachigkeit vor dem Termin umsetzen</t>
  </si>
  <si>
    <t>mit positiven Auswirkungen auf die Kundenzufriedenheit und ggfs. frühere neue Verkaufspotenziale</t>
  </si>
  <si>
    <t>Maßnahme</t>
  </si>
  <si>
    <t>Wir müssen mit PS die Kapazitätenplanung anhand der Arbeitsaufgaben machen und die PS Kollegen fest einplanen. Zusätzlich sollten wir einen Plan B aufstellen, wer extern im Notfall unterstützen könnten und diese Ressourcen mit ins Boot nehmen.</t>
  </si>
  <si>
    <t>Wir müssen mit der Entwicklugnsabteilung einen Umsetzungsplan mit Aufwandsschätzung machen und die Wichtigkeit entsprechend kommunizieren.</t>
  </si>
  <si>
    <t>Aufstellen des Entwicklungsplanes</t>
  </si>
  <si>
    <t>Weitergabe an Entwicklungsabteilung, da kein Risiko unseres Projekts</t>
  </si>
  <si>
    <t>Nochmals Planung überarbeiten und Reserven einsetzen. Welche Punklte haben die größte Unsicherheit?</t>
  </si>
  <si>
    <t>Wir müssen mit den ausgewählten Key User gleich zu Beginnd es Projektes sprechen und ausloten, wie fähig sie sind. Ggfs. müssen wir einen alternativen Schulungsplan aufsetzen.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</si>
</sst>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/m;@"/>
    <numFmt numFmtId="165" formatCode="0_ ;\-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5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164" fontId="10" fillId="3" borderId="0" xfId="0" applyNumberFormat="1" applyFont="1" applyFill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D4" sqref="D4"/>
    </sheetView>
  </sheetViews>
  <sheetFormatPr baseColWidth="10" defaultRowHeight="15" x14ac:dyDescent="0.25"/>
  <cols>
    <col min="2" max="2" width="51" customWidth="1"/>
  </cols>
  <sheetData>
    <row r="2" spans="1:2" s="18" customFormat="1" ht="23.25" x14ac:dyDescent="0.35">
      <c r="A2" s="18" t="s">
        <v>30</v>
      </c>
    </row>
    <row r="4" spans="1:2" s="17" customFormat="1" x14ac:dyDescent="0.25">
      <c r="A4" s="17" t="s">
        <v>31</v>
      </c>
      <c r="B4" s="24" t="s">
        <v>32</v>
      </c>
    </row>
    <row r="5" spans="1:2" s="17" customFormat="1" x14ac:dyDescent="0.25">
      <c r="A5" s="17" t="s">
        <v>10</v>
      </c>
      <c r="B5" s="24" t="s">
        <v>14</v>
      </c>
    </row>
    <row r="7" spans="1:2" x14ac:dyDescent="0.25">
      <c r="A7" s="37" t="s">
        <v>18</v>
      </c>
      <c r="B7" s="37"/>
    </row>
    <row r="8" spans="1:2" x14ac:dyDescent="0.25">
      <c r="A8" s="25">
        <v>1</v>
      </c>
      <c r="B8" s="26" t="s">
        <v>23</v>
      </c>
    </row>
    <row r="9" spans="1:2" x14ac:dyDescent="0.25">
      <c r="A9" s="25">
        <v>2</v>
      </c>
      <c r="B9" s="26" t="s">
        <v>19</v>
      </c>
    </row>
    <row r="10" spans="1:2" x14ac:dyDescent="0.25">
      <c r="A10" s="25">
        <v>3</v>
      </c>
      <c r="B10" s="26" t="s">
        <v>24</v>
      </c>
    </row>
    <row r="11" spans="1:2" x14ac:dyDescent="0.25">
      <c r="A11" s="25">
        <v>4</v>
      </c>
      <c r="B11" s="26" t="s">
        <v>20</v>
      </c>
    </row>
    <row r="12" spans="1:2" x14ac:dyDescent="0.25">
      <c r="A12" s="25">
        <v>5</v>
      </c>
      <c r="B12" s="26" t="s">
        <v>21</v>
      </c>
    </row>
    <row r="14" spans="1:2" x14ac:dyDescent="0.25">
      <c r="A14" s="37" t="s">
        <v>22</v>
      </c>
      <c r="B14" s="37"/>
    </row>
    <row r="15" spans="1:2" x14ac:dyDescent="0.25">
      <c r="A15" s="25">
        <v>1</v>
      </c>
      <c r="B15" s="26" t="s">
        <v>25</v>
      </c>
    </row>
    <row r="16" spans="1:2" x14ac:dyDescent="0.25">
      <c r="A16" s="25">
        <v>2</v>
      </c>
      <c r="B16" s="26" t="s">
        <v>26</v>
      </c>
    </row>
    <row r="17" spans="1:2" x14ac:dyDescent="0.25">
      <c r="A17" s="25">
        <v>3</v>
      </c>
      <c r="B17" s="26" t="s">
        <v>27</v>
      </c>
    </row>
    <row r="18" spans="1:2" x14ac:dyDescent="0.25">
      <c r="A18" s="25">
        <v>4</v>
      </c>
      <c r="B18" s="26" t="s">
        <v>28</v>
      </c>
    </row>
    <row r="19" spans="1:2" x14ac:dyDescent="0.25">
      <c r="A19" s="25">
        <v>5</v>
      </c>
      <c r="B19" s="26" t="s">
        <v>29</v>
      </c>
    </row>
  </sheetData>
  <mergeCells count="2">
    <mergeCell ref="A7:B7"/>
    <mergeCell ref="A14:B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5" zoomScaleNormal="95" workbookViewId="0">
      <pane ySplit="5" topLeftCell="A6" activePane="bottomLeft" state="frozen"/>
      <selection pane="bottomLeft" activeCell="B12" sqref="B12"/>
    </sheetView>
  </sheetViews>
  <sheetFormatPr baseColWidth="10" defaultColWidth="11.5703125" defaultRowHeight="15" x14ac:dyDescent="0.25"/>
  <cols>
    <col min="1" max="1" width="7.42578125" style="10" bestFit="1" customWidth="1"/>
    <col min="2" max="2" width="33" style="1" customWidth="1"/>
    <col min="3" max="3" width="8" style="10" customWidth="1"/>
    <col min="4" max="4" width="8.28515625" style="11" customWidth="1"/>
    <col min="5" max="5" width="11.42578125" style="10" customWidth="1"/>
    <col min="6" max="6" width="26.28515625" style="12" customWidth="1"/>
    <col min="7" max="7" width="33.7109375" style="12" customWidth="1"/>
    <col min="8" max="8" width="41.5703125" style="12" customWidth="1"/>
    <col min="9" max="9" width="7.140625" style="10" customWidth="1"/>
    <col min="10" max="10" width="8.42578125" style="11" customWidth="1"/>
    <col min="11" max="11" width="21.85546875" style="11" customWidth="1"/>
    <col min="12" max="12" width="7.7109375" style="10" customWidth="1"/>
    <col min="13" max="13" width="12" style="10" bestFit="1" customWidth="1"/>
    <col min="14" max="14" width="12.28515625" style="9" customWidth="1"/>
    <col min="15" max="15" width="34.5703125" style="9" customWidth="1"/>
    <col min="16" max="16384" width="11.5703125" style="9"/>
  </cols>
  <sheetData>
    <row r="1" spans="1:15" ht="15.75" thickBot="1" x14ac:dyDescent="0.3"/>
    <row r="2" spans="1:15" ht="60.75" thickBot="1" x14ac:dyDescent="0.3">
      <c r="A2" s="27" t="s">
        <v>9</v>
      </c>
      <c r="B2" s="28"/>
      <c r="C2" s="29"/>
      <c r="D2" s="30"/>
      <c r="E2" s="31" t="s">
        <v>10</v>
      </c>
      <c r="F2" s="32" t="str">
        <f>Einstellungen!B5</f>
        <v>1.0</v>
      </c>
      <c r="G2" s="33"/>
      <c r="H2" s="12" t="s">
        <v>33</v>
      </c>
      <c r="L2" s="7"/>
      <c r="M2" s="7"/>
      <c r="N2" s="19"/>
    </row>
    <row r="3" spans="1:15" ht="24" thickBot="1" x14ac:dyDescent="0.3">
      <c r="A3" s="43" t="str">
        <f>Einstellungen!B4</f>
        <v>Neues ERP für TTE</v>
      </c>
      <c r="B3" s="44"/>
      <c r="C3" s="44"/>
      <c r="D3" s="44"/>
      <c r="E3" s="44"/>
      <c r="F3" s="44"/>
      <c r="G3" s="45"/>
      <c r="L3" s="7"/>
      <c r="M3" s="7"/>
      <c r="N3" s="19"/>
    </row>
    <row r="4" spans="1:15" ht="16.5" thickBot="1" x14ac:dyDescent="0.3">
      <c r="J4" s="38" t="s">
        <v>16</v>
      </c>
      <c r="K4" s="38"/>
      <c r="L4" s="38"/>
      <c r="M4" s="38"/>
      <c r="N4" s="38"/>
    </row>
    <row r="5" spans="1:15" s="6" customFormat="1" ht="28.9" customHeight="1" thickBot="1" x14ac:dyDescent="0.3">
      <c r="A5" s="2" t="s">
        <v>6</v>
      </c>
      <c r="B5" s="3" t="s">
        <v>5</v>
      </c>
      <c r="C5" s="8" t="s">
        <v>11</v>
      </c>
      <c r="D5" s="4" t="s">
        <v>7</v>
      </c>
      <c r="E5" s="2" t="s">
        <v>0</v>
      </c>
      <c r="F5" s="5" t="s">
        <v>1</v>
      </c>
      <c r="G5" s="5" t="s">
        <v>2</v>
      </c>
      <c r="H5" s="5" t="s">
        <v>3</v>
      </c>
      <c r="I5" s="2" t="s">
        <v>4</v>
      </c>
      <c r="J5" s="39" t="s">
        <v>15</v>
      </c>
      <c r="K5" s="40"/>
      <c r="L5" s="41" t="s">
        <v>3</v>
      </c>
      <c r="M5" s="42"/>
      <c r="N5" s="16" t="s">
        <v>17</v>
      </c>
      <c r="O5" s="16" t="s">
        <v>62</v>
      </c>
    </row>
    <row r="6" spans="1:15" ht="15.75" customHeight="1" x14ac:dyDescent="0.25"/>
    <row r="7" spans="1:15" ht="75" x14ac:dyDescent="0.25">
      <c r="A7" s="20">
        <v>1</v>
      </c>
      <c r="B7" s="34" t="s">
        <v>38</v>
      </c>
      <c r="C7" s="20" t="s">
        <v>12</v>
      </c>
      <c r="D7" s="22"/>
      <c r="E7" s="20" t="s">
        <v>42</v>
      </c>
      <c r="F7" s="23" t="s">
        <v>39</v>
      </c>
      <c r="G7" s="23" t="s">
        <v>8</v>
      </c>
      <c r="H7" s="23" t="s">
        <v>13</v>
      </c>
      <c r="I7" s="20" t="s">
        <v>40</v>
      </c>
      <c r="J7" s="13">
        <v>5</v>
      </c>
      <c r="K7" s="14" t="str">
        <f>IF(J7&gt;0,VLOOKUP(J7,Einstellungen!$A$8:$B$12,2),"")</f>
        <v>sehr hoch</v>
      </c>
      <c r="L7" s="13">
        <v>4</v>
      </c>
      <c r="M7" s="14" t="str">
        <f>IF(L7&gt;0,VLOOKUP(L7,Einstellungen!$A$15:$B$19,2),"")</f>
        <v>schwer</v>
      </c>
      <c r="N7" s="15">
        <f>IF(J7&gt;0,IF(L7&gt;0,J7*L7,""),"")</f>
        <v>20</v>
      </c>
      <c r="O7" s="23" t="s">
        <v>67</v>
      </c>
    </row>
    <row r="8" spans="1:15" ht="45" x14ac:dyDescent="0.25">
      <c r="A8" s="20">
        <v>2</v>
      </c>
      <c r="B8" s="34" t="s">
        <v>34</v>
      </c>
      <c r="C8" s="20" t="s">
        <v>12</v>
      </c>
      <c r="D8" s="22"/>
      <c r="E8" s="20" t="s">
        <v>42</v>
      </c>
      <c r="F8" s="23" t="s">
        <v>35</v>
      </c>
      <c r="G8" s="23" t="s">
        <v>36</v>
      </c>
      <c r="H8" s="23" t="s">
        <v>37</v>
      </c>
      <c r="I8" s="20">
        <v>1.2</v>
      </c>
      <c r="J8" s="13">
        <v>3</v>
      </c>
      <c r="K8" s="14" t="str">
        <f>IF(J8&gt;0,VLOOKUP(J8,Einstellungen!$A$8:$B$12,2),"")</f>
        <v>könnte sein</v>
      </c>
      <c r="L8" s="13">
        <v>3</v>
      </c>
      <c r="M8" s="14" t="str">
        <f>IF(L8&gt;0,VLOOKUP(L8,Einstellungen!$A$15:$B$19,2),"")</f>
        <v>mittelmäßig</v>
      </c>
      <c r="N8" s="15">
        <f t="shared" ref="N8:N26" si="0">IF(J8&gt;0,IF(L8&gt;0,J8*L8,""),"")</f>
        <v>9</v>
      </c>
      <c r="O8" s="23" t="s">
        <v>66</v>
      </c>
    </row>
    <row r="9" spans="1:15" ht="90" x14ac:dyDescent="0.25">
      <c r="A9" s="20">
        <v>3</v>
      </c>
      <c r="B9" s="34" t="s">
        <v>41</v>
      </c>
      <c r="C9" s="20" t="s">
        <v>12</v>
      </c>
      <c r="D9" s="22"/>
      <c r="E9" s="20" t="s">
        <v>42</v>
      </c>
      <c r="F9" s="23" t="s">
        <v>43</v>
      </c>
      <c r="G9" s="23" t="s">
        <v>44</v>
      </c>
      <c r="H9" s="23" t="s">
        <v>46</v>
      </c>
      <c r="I9" s="20" t="s">
        <v>45</v>
      </c>
      <c r="J9" s="13">
        <v>3</v>
      </c>
      <c r="K9" s="14" t="str">
        <f>IF(J9&gt;0,VLOOKUP(J9,Einstellungen!$A$8:$B$12,2),"")</f>
        <v>könnte sein</v>
      </c>
      <c r="L9" s="13">
        <v>3</v>
      </c>
      <c r="M9" s="14" t="str">
        <f>IF(L9&gt;0,VLOOKUP(L9,Einstellungen!$A$15:$B$19,2),"")</f>
        <v>mittelmäßig</v>
      </c>
      <c r="N9" s="15">
        <f t="shared" si="0"/>
        <v>9</v>
      </c>
      <c r="O9" s="23" t="s">
        <v>68</v>
      </c>
    </row>
    <row r="10" spans="1:15" ht="120" x14ac:dyDescent="0.25">
      <c r="A10" s="20">
        <v>4</v>
      </c>
      <c r="B10" s="34" t="s">
        <v>51</v>
      </c>
      <c r="C10" s="20" t="s">
        <v>12</v>
      </c>
      <c r="D10" s="22"/>
      <c r="E10" s="35" t="s">
        <v>47</v>
      </c>
      <c r="F10" s="23" t="s">
        <v>48</v>
      </c>
      <c r="G10" s="23" t="s">
        <v>49</v>
      </c>
      <c r="H10" s="23" t="s">
        <v>50</v>
      </c>
      <c r="I10" s="20" t="s">
        <v>45</v>
      </c>
      <c r="J10" s="13">
        <v>4</v>
      </c>
      <c r="K10" s="14" t="str">
        <f>IF(J10&gt;0,VLOOKUP(J10,Einstellungen!$A$8:$B$12,2),"")</f>
        <v>hoch</v>
      </c>
      <c r="L10" s="13">
        <v>4</v>
      </c>
      <c r="M10" s="14" t="str">
        <f>IF(L10&gt;0,VLOOKUP(L10,Einstellungen!$A$15:$B$19,2),"")</f>
        <v>schwer</v>
      </c>
      <c r="N10" s="15">
        <f t="shared" si="0"/>
        <v>16</v>
      </c>
      <c r="O10" s="23" t="s">
        <v>63</v>
      </c>
    </row>
    <row r="11" spans="1:15" ht="90" x14ac:dyDescent="0.25">
      <c r="A11" s="20">
        <v>5</v>
      </c>
      <c r="B11" s="34" t="s">
        <v>52</v>
      </c>
      <c r="C11" s="20" t="s">
        <v>12</v>
      </c>
      <c r="D11" s="22"/>
      <c r="E11" s="20" t="s">
        <v>42</v>
      </c>
      <c r="F11" s="23" t="s">
        <v>53</v>
      </c>
      <c r="G11" s="23" t="s">
        <v>54</v>
      </c>
      <c r="H11" s="23" t="s">
        <v>55</v>
      </c>
      <c r="I11" s="20" t="s">
        <v>56</v>
      </c>
      <c r="J11" s="13">
        <v>3</v>
      </c>
      <c r="K11" s="14" t="str">
        <f>IF(J11&gt;0,VLOOKUP(J11,Einstellungen!$A$8:$B$12,2),"")</f>
        <v>könnte sein</v>
      </c>
      <c r="L11" s="13">
        <v>5</v>
      </c>
      <c r="M11" s="14" t="str">
        <f>IF(L11&gt;0,VLOOKUP(L11,Einstellungen!$A$15:$B$19,2),"")</f>
        <v>sehr schwer</v>
      </c>
      <c r="N11" s="15">
        <f t="shared" si="0"/>
        <v>15</v>
      </c>
      <c r="O11" s="23" t="s">
        <v>64</v>
      </c>
    </row>
    <row r="12" spans="1:15" ht="45" x14ac:dyDescent="0.25">
      <c r="A12" s="20">
        <v>6</v>
      </c>
      <c r="B12" s="34" t="s">
        <v>57</v>
      </c>
      <c r="C12" s="20" t="s">
        <v>58</v>
      </c>
      <c r="D12" s="22"/>
      <c r="E12" s="20" t="s">
        <v>42</v>
      </c>
      <c r="F12" s="23" t="s">
        <v>59</v>
      </c>
      <c r="G12" s="23" t="s">
        <v>60</v>
      </c>
      <c r="H12" s="23" t="s">
        <v>61</v>
      </c>
      <c r="I12" s="20">
        <v>1.3</v>
      </c>
      <c r="J12" s="13">
        <v>2</v>
      </c>
      <c r="K12" s="14" t="str">
        <f>IF(J12&gt;0,VLOOKUP(J12,Einstellungen!$A$8:$B$12,2),"")</f>
        <v>gering</v>
      </c>
      <c r="L12" s="13">
        <v>3</v>
      </c>
      <c r="M12" s="14" t="str">
        <f>IF(L12&gt;0,VLOOKUP(L12,Einstellungen!$A$15:$B$19,2),"")</f>
        <v>mittelmäßig</v>
      </c>
      <c r="N12" s="15">
        <f t="shared" si="0"/>
        <v>6</v>
      </c>
      <c r="O12" s="23" t="s">
        <v>65</v>
      </c>
    </row>
    <row r="13" spans="1:15" ht="15.75" x14ac:dyDescent="0.25">
      <c r="A13" s="20"/>
      <c r="B13" s="21"/>
      <c r="C13" s="20"/>
      <c r="D13" s="22"/>
      <c r="E13" s="20"/>
      <c r="F13" s="23"/>
      <c r="G13" s="23"/>
      <c r="H13" s="23"/>
      <c r="I13" s="20"/>
      <c r="J13" s="13"/>
      <c r="K13" s="14" t="str">
        <f>IF(J13&gt;0,VLOOKUP(J13,Einstellungen!$A$8:$B$12,2),"")</f>
        <v/>
      </c>
      <c r="L13" s="13"/>
      <c r="M13" s="14" t="str">
        <f>IF(L13&gt;0,VLOOKUP(L13,Einstellungen!$A$15:$B$19,2),"")</f>
        <v/>
      </c>
      <c r="N13" s="15" t="str">
        <f t="shared" si="0"/>
        <v/>
      </c>
      <c r="O13" s="36"/>
    </row>
    <row r="14" spans="1:15" ht="15.75" x14ac:dyDescent="0.25">
      <c r="A14" s="20"/>
      <c r="B14" s="21"/>
      <c r="C14" s="20"/>
      <c r="D14" s="22"/>
      <c r="E14" s="20"/>
      <c r="F14" s="23"/>
      <c r="G14" s="23"/>
      <c r="H14" s="23"/>
      <c r="I14" s="20"/>
      <c r="J14" s="13"/>
      <c r="K14" s="14" t="str">
        <f>IF(J14&gt;0,VLOOKUP(J14,Einstellungen!$A$8:$B$12,2),"")</f>
        <v/>
      </c>
      <c r="L14" s="13"/>
      <c r="M14" s="14" t="str">
        <f>IF(L14&gt;0,VLOOKUP(L14,Einstellungen!$A$15:$B$19,2),"")</f>
        <v/>
      </c>
      <c r="N14" s="15" t="str">
        <f t="shared" si="0"/>
        <v/>
      </c>
      <c r="O14" s="36"/>
    </row>
    <row r="15" spans="1:15" ht="15.75" x14ac:dyDescent="0.25">
      <c r="A15" s="20"/>
      <c r="B15" s="21"/>
      <c r="C15" s="20"/>
      <c r="D15" s="22"/>
      <c r="E15" s="20"/>
      <c r="F15" s="23"/>
      <c r="G15" s="23"/>
      <c r="H15" s="23"/>
      <c r="I15" s="20"/>
      <c r="J15" s="13"/>
      <c r="K15" s="14" t="str">
        <f>IF(J15&gt;0,VLOOKUP(J15,Einstellungen!$A$8:$B$12,2),"")</f>
        <v/>
      </c>
      <c r="L15" s="13"/>
      <c r="M15" s="14" t="str">
        <f>IF(L15&gt;0,VLOOKUP(L15,Einstellungen!$A$15:$B$19,2),"")</f>
        <v/>
      </c>
      <c r="N15" s="15" t="str">
        <f t="shared" si="0"/>
        <v/>
      </c>
      <c r="O15" s="36"/>
    </row>
    <row r="16" spans="1:15" ht="15.75" x14ac:dyDescent="0.25">
      <c r="A16" s="20"/>
      <c r="B16" s="21"/>
      <c r="C16" s="20"/>
      <c r="D16" s="22"/>
      <c r="E16" s="20"/>
      <c r="F16" s="23"/>
      <c r="G16" s="23"/>
      <c r="H16" s="23"/>
      <c r="I16" s="20"/>
      <c r="J16" s="13"/>
      <c r="K16" s="14" t="str">
        <f>IF(J16&gt;0,VLOOKUP(J16,Einstellungen!$A$8:$B$12,2),"")</f>
        <v/>
      </c>
      <c r="L16" s="13"/>
      <c r="M16" s="14" t="str">
        <f>IF(L16&gt;0,VLOOKUP(L16,Einstellungen!$A$15:$B$19,2),"")</f>
        <v/>
      </c>
      <c r="N16" s="15" t="str">
        <f t="shared" si="0"/>
        <v/>
      </c>
      <c r="O16" s="36"/>
    </row>
    <row r="17" spans="1:15" ht="15.75" x14ac:dyDescent="0.25">
      <c r="A17" s="20"/>
      <c r="B17" s="21"/>
      <c r="C17" s="20"/>
      <c r="D17" s="22"/>
      <c r="E17" s="20"/>
      <c r="F17" s="23"/>
      <c r="G17" s="23"/>
      <c r="H17" s="23"/>
      <c r="I17" s="20"/>
      <c r="J17" s="13"/>
      <c r="K17" s="14" t="str">
        <f>IF(J17&gt;0,VLOOKUP(J17,Einstellungen!$A$8:$B$12,2),"")</f>
        <v/>
      </c>
      <c r="L17" s="13"/>
      <c r="M17" s="14" t="str">
        <f>IF(L17&gt;0,VLOOKUP(L17,Einstellungen!$A$15:$B$19,2),"")</f>
        <v/>
      </c>
      <c r="N17" s="15" t="str">
        <f t="shared" si="0"/>
        <v/>
      </c>
      <c r="O17" s="36"/>
    </row>
    <row r="18" spans="1:15" ht="15.75" x14ac:dyDescent="0.25">
      <c r="A18" s="20"/>
      <c r="B18" s="21"/>
      <c r="C18" s="20"/>
      <c r="D18" s="22"/>
      <c r="E18" s="20"/>
      <c r="F18" s="23"/>
      <c r="G18" s="23"/>
      <c r="H18" s="23"/>
      <c r="I18" s="20"/>
      <c r="J18" s="13"/>
      <c r="K18" s="14" t="str">
        <f>IF(J18&gt;0,VLOOKUP(J18,Einstellungen!$A$8:$B$12,2),"")</f>
        <v/>
      </c>
      <c r="L18" s="13"/>
      <c r="M18" s="14" t="str">
        <f>IF(L18&gt;0,VLOOKUP(L18,Einstellungen!$A$15:$B$19,2),"")</f>
        <v/>
      </c>
      <c r="N18" s="15" t="str">
        <f t="shared" si="0"/>
        <v/>
      </c>
      <c r="O18" s="36"/>
    </row>
    <row r="19" spans="1:15" ht="15.75" x14ac:dyDescent="0.25">
      <c r="A19" s="20"/>
      <c r="B19" s="21"/>
      <c r="C19" s="20"/>
      <c r="D19" s="22"/>
      <c r="E19" s="20"/>
      <c r="F19" s="23"/>
      <c r="G19" s="23"/>
      <c r="H19" s="23"/>
      <c r="I19" s="20"/>
      <c r="J19" s="13"/>
      <c r="K19" s="14" t="str">
        <f>IF(J19&gt;0,VLOOKUP(J19,Einstellungen!$A$8:$B$12,2),"")</f>
        <v/>
      </c>
      <c r="L19" s="13"/>
      <c r="M19" s="14" t="str">
        <f>IF(L19&gt;0,VLOOKUP(L19,Einstellungen!$A$15:$B$19,2),"")</f>
        <v/>
      </c>
      <c r="N19" s="15" t="str">
        <f t="shared" si="0"/>
        <v/>
      </c>
      <c r="O19" s="36"/>
    </row>
    <row r="20" spans="1:15" ht="15.75" x14ac:dyDescent="0.25">
      <c r="A20" s="20"/>
      <c r="B20" s="21"/>
      <c r="C20" s="20"/>
      <c r="D20" s="22"/>
      <c r="E20" s="20"/>
      <c r="F20" s="23"/>
      <c r="G20" s="23"/>
      <c r="H20" s="23"/>
      <c r="I20" s="20"/>
      <c r="J20" s="13"/>
      <c r="K20" s="14" t="str">
        <f>IF(J20&gt;0,VLOOKUP(J20,Einstellungen!$A$8:$B$12,2),"")</f>
        <v/>
      </c>
      <c r="L20" s="13"/>
      <c r="M20" s="14" t="str">
        <f>IF(L20&gt;0,VLOOKUP(L20,Einstellungen!$A$15:$B$19,2),"")</f>
        <v/>
      </c>
      <c r="N20" s="15" t="str">
        <f t="shared" si="0"/>
        <v/>
      </c>
      <c r="O20" s="36"/>
    </row>
    <row r="21" spans="1:15" ht="15.75" x14ac:dyDescent="0.25">
      <c r="A21" s="20"/>
      <c r="B21" s="21"/>
      <c r="C21" s="20"/>
      <c r="D21" s="22"/>
      <c r="E21" s="20"/>
      <c r="F21" s="23"/>
      <c r="G21" s="23"/>
      <c r="H21" s="23"/>
      <c r="I21" s="20"/>
      <c r="J21" s="13"/>
      <c r="K21" s="14" t="str">
        <f>IF(J21&gt;0,VLOOKUP(J21,Einstellungen!$A$8:$B$12,2),"")</f>
        <v/>
      </c>
      <c r="L21" s="13"/>
      <c r="M21" s="14" t="str">
        <f>IF(L21&gt;0,VLOOKUP(L21,Einstellungen!$A$15:$B$19,2),"")</f>
        <v/>
      </c>
      <c r="N21" s="15" t="str">
        <f t="shared" si="0"/>
        <v/>
      </c>
      <c r="O21" s="36"/>
    </row>
    <row r="22" spans="1:15" ht="15.75" x14ac:dyDescent="0.25">
      <c r="A22" s="20"/>
      <c r="B22" s="21"/>
      <c r="C22" s="20"/>
      <c r="D22" s="22"/>
      <c r="E22" s="20"/>
      <c r="F22" s="23"/>
      <c r="G22" s="23"/>
      <c r="H22" s="23"/>
      <c r="I22" s="20"/>
      <c r="J22" s="13"/>
      <c r="K22" s="14" t="str">
        <f>IF(J22&gt;0,VLOOKUP(J22,Einstellungen!$A$8:$B$12,2),"")</f>
        <v/>
      </c>
      <c r="L22" s="13"/>
      <c r="M22" s="14" t="str">
        <f>IF(L22&gt;0,VLOOKUP(L22,Einstellungen!$A$15:$B$19,2),"")</f>
        <v/>
      </c>
      <c r="N22" s="15" t="str">
        <f t="shared" si="0"/>
        <v/>
      </c>
      <c r="O22" s="36"/>
    </row>
    <row r="23" spans="1:15" ht="15.75" x14ac:dyDescent="0.25">
      <c r="A23" s="20"/>
      <c r="B23" s="21"/>
      <c r="C23" s="20"/>
      <c r="D23" s="22"/>
      <c r="E23" s="20"/>
      <c r="F23" s="23"/>
      <c r="G23" s="23"/>
      <c r="H23" s="23"/>
      <c r="I23" s="20"/>
      <c r="J23" s="13"/>
      <c r="K23" s="14" t="str">
        <f>IF(J23&gt;0,VLOOKUP(J23,Einstellungen!$A$8:$B$12,2),"")</f>
        <v/>
      </c>
      <c r="L23" s="13"/>
      <c r="M23" s="14" t="str">
        <f>IF(L23&gt;0,VLOOKUP(L23,Einstellungen!$A$15:$B$19,2),"")</f>
        <v/>
      </c>
      <c r="N23" s="15" t="str">
        <f t="shared" si="0"/>
        <v/>
      </c>
      <c r="O23" s="36"/>
    </row>
    <row r="24" spans="1:15" ht="15.75" x14ac:dyDescent="0.25">
      <c r="A24" s="20"/>
      <c r="B24" s="21"/>
      <c r="C24" s="20"/>
      <c r="D24" s="22"/>
      <c r="E24" s="20"/>
      <c r="F24" s="23"/>
      <c r="G24" s="23"/>
      <c r="H24" s="23"/>
      <c r="I24" s="20"/>
      <c r="J24" s="13"/>
      <c r="K24" s="14" t="str">
        <f>IF(J24&gt;0,VLOOKUP(J24,Einstellungen!$A$8:$B$12,2),"")</f>
        <v/>
      </c>
      <c r="L24" s="13"/>
      <c r="M24" s="14" t="str">
        <f>IF(L24&gt;0,VLOOKUP(L24,Einstellungen!$A$15:$B$19,2),"")</f>
        <v/>
      </c>
      <c r="N24" s="15" t="str">
        <f t="shared" si="0"/>
        <v/>
      </c>
      <c r="O24" s="36"/>
    </row>
    <row r="25" spans="1:15" ht="15.75" x14ac:dyDescent="0.25">
      <c r="A25" s="20"/>
      <c r="B25" s="21"/>
      <c r="C25" s="20"/>
      <c r="D25" s="22"/>
      <c r="E25" s="20"/>
      <c r="F25" s="23"/>
      <c r="G25" s="23"/>
      <c r="H25" s="23"/>
      <c r="I25" s="20"/>
      <c r="J25" s="13"/>
      <c r="K25" s="14" t="str">
        <f>IF(J25&gt;0,VLOOKUP(J25,Einstellungen!$A$8:$B$12,2),"")</f>
        <v/>
      </c>
      <c r="L25" s="13"/>
      <c r="M25" s="14" t="str">
        <f>IF(L25&gt;0,VLOOKUP(L25,Einstellungen!$A$15:$B$19,2),"")</f>
        <v/>
      </c>
      <c r="N25" s="15" t="str">
        <f t="shared" si="0"/>
        <v/>
      </c>
      <c r="O25" s="36"/>
    </row>
    <row r="26" spans="1:15" ht="15.75" x14ac:dyDescent="0.25">
      <c r="A26" s="20"/>
      <c r="B26" s="21"/>
      <c r="C26" s="20"/>
      <c r="D26" s="22"/>
      <c r="E26" s="20"/>
      <c r="F26" s="23"/>
      <c r="G26" s="23"/>
      <c r="H26" s="23"/>
      <c r="I26" s="20"/>
      <c r="J26" s="13"/>
      <c r="K26" s="14" t="str">
        <f>IF(J26&gt;0,VLOOKUP(J26,Einstellungen!$A$8:$B$12,2),"")</f>
        <v/>
      </c>
      <c r="L26" s="13"/>
      <c r="M26" s="14" t="str">
        <f>IF(L26&gt;0,VLOOKUP(L26,Einstellungen!$A$15:$B$19,2),"")</f>
        <v/>
      </c>
      <c r="N26" s="15" t="str">
        <f t="shared" si="0"/>
        <v/>
      </c>
      <c r="O26" s="36"/>
    </row>
  </sheetData>
  <autoFilter ref="A6:I6"/>
  <mergeCells count="4">
    <mergeCell ref="J4:N4"/>
    <mergeCell ref="J5:K5"/>
    <mergeCell ref="L5:M5"/>
    <mergeCell ref="A3:G3"/>
  </mergeCells>
  <conditionalFormatting sqref="N7:N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{FEC06E04-7FD5-4462-8261-3AFAF8B57FE4}</x14:id>
        </ext>
      </extLst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C06E04-7FD5-4462-8261-3AFAF8B57F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N7:N26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Einstellungen!$A$8:$A$12</xm:f>
          </x14:formula1>
          <xm:sqref>J7:J14</xm:sqref>
        </x14:dataValidation>
        <x14:dataValidation type="list" allowBlank="1" showInputMessage="1" showErrorMessage="1">
          <x14:formula1>
            <xm:f>Einstellungen!$A$15:$A$19</xm:f>
          </x14:formula1>
          <xm:sqref>L7:L12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Einstellungen</vt:lpstr>
      <vt:lpstr>Risiko Register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Neues ERP für TTE</dc:title>
  <dc:creator>Thomas Wuttke</dc:creator>
  <cp:lastModifiedBy>Thomas Wuttke</cp:lastModifiedBy>
  <dcterms:created xsi:type="dcterms:W3CDTF">2015-06-14T15:41:50Z</dcterms:created>
  <dcterms:modified xsi:type="dcterms:W3CDTF">2018-04-20T09:03:59Z</dcterms:modified>
</cp:coreProperties>
</file>